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16" i="1"/>
  <c r="H21" i="1"/>
  <c r="H27" i="1"/>
  <c r="D55" i="1" l="1"/>
  <c r="H48" i="1" l="1"/>
  <c r="H20" i="1"/>
  <c r="H19" i="1" l="1"/>
  <c r="H15" i="1" l="1"/>
  <c r="H41" i="1"/>
  <c r="H28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<sst xmlns="http://schemas.openxmlformats.org/spreadsheetml/2006/main" count="52" uniqueCount="31">
  <si>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</si>
  <si>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</si>
  <si>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</si>
  <si>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</si>
  <si>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</si>
  <si>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</si>
  <si>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</si>
  <si>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</si>
  <si>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</si>
  <si>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</si>
  <si>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</si>
  <si>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</si>
  <si>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</si>
  <si>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</si>
  <si>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</si>
  <si>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</si>
  <si>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</si>
  <si>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</si>
  <si>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</si>
  <si>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</si>
  <si>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</si>
  <si>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</si>
  <si>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</si>
  <si>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</si>
  <si>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</si>
  <si>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Uplata dobavljaču Phoenix Pharma</t>
  </si>
  <si>
    <t>UKUPNO DIREKTNA PLAĆANJA-LEKOVI</t>
  </si>
  <si>
    <t>Dana:24.10.2019.</t>
  </si>
  <si>
    <t>Dana 24.10.2019.godine Dom zdravlja Požarevac nije izvršio plaćanje prema dobavljačima:</t>
  </si>
  <si>
    <t>559437</t>
  </si>
  <si>
    <t>Primljena i neutrošena participacija od 24.10.2019.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</si>
</sst>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7" fillId="0" borderId="1" xfId="1" applyFont="1" applyFill="1" applyBorder="1"/>
    <xf numFmtId="4" fontId="7" fillId="0" borderId="1" xfId="1" applyNumberFormat="1" applyFont="1" applyFill="1" applyBorder="1" applyAlignment="1">
      <alignment horizontal="left"/>
    </xf>
    <xf numFmtId="4" fontId="7" fillId="0" borderId="1" xfId="1" applyNumberFormat="1" applyFont="1" applyFill="1" applyBorder="1"/>
    <xf numFmtId="49" fontId="7" fillId="0" borderId="1" xfId="1" applyNumberFormat="1" applyFont="1" applyFill="1" applyBorder="1"/>
    <xf numFmtId="0" fontId="6" fillId="5" borderId="1" xfId="1" applyFill="1" applyBorder="1"/>
    <xf numFmtId="4" fontId="8" fillId="5" borderId="1" xfId="1" applyNumberFormat="1" applyFont="1" applyFill="1" applyBorder="1" applyAlignment="1">
      <alignment horizontal="center"/>
    </xf>
    <xf numFmtId="4" fontId="8" fillId="5" borderId="1" xfId="1" applyNumberFormat="1" applyFont="1" applyFill="1" applyBorder="1"/>
    <xf numFmtId="49" fontId="6" fillId="5" borderId="1" xfId="1" applyNumberFormat="1" applyFill="1" applyBorder="1"/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5"/>
  <sheetViews>
    <sheetView tabSelected="1" topLeftCell="A36" zoomScaleNormal="100" workbookViewId="0">
      <selection activeCell="B32" sqref="B32:F32"/>
    </sheetView>
  </sheetViews>
  <sheetFormatPr defaultRowHeight="15" x14ac:dyDescent="0.25"/>
  <cols>
    <col min="1" max="1" width="6.7109375" customWidth="1"/>
    <col min="2" max="2" width="23.42578125" customWidth="1"/>
    <col min="3" max="3" width="40.42578125" customWidth="1"/>
    <col min="4" max="4" width="16.7109375" customWidth="1"/>
    <col min="5" max="5" width="11.85546875" customWidth="1"/>
    <col min="6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C8" s="48" t="s">
        <v>27</v>
      </c>
      <c r="D8" s="48"/>
      <c r="E8" s="48"/>
      <c r="F8" s="48"/>
      <c r="G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2" t="s">
        <v>22</v>
      </c>
      <c r="C11" s="43"/>
      <c r="D11" s="43"/>
      <c r="E11" s="43"/>
      <c r="F11" s="44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34" t="s">
        <v>20</v>
      </c>
      <c r="C12" s="34"/>
      <c r="D12" s="34"/>
      <c r="E12" s="34"/>
      <c r="F12" s="34"/>
      <c r="G12" s="14">
        <v>43762</v>
      </c>
      <c r="H12" s="23">
        <v>8067229.7699999996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43762</v>
      </c>
      <c r="H13" s="3">
        <f>H14+H25-H32-H42</f>
        <v>10660950.200000001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41" t="s">
        <v>23</v>
      </c>
      <c r="C14" s="41"/>
      <c r="D14" s="41"/>
      <c r="E14" s="41"/>
      <c r="F14" s="41"/>
      <c r="G14" s="16">
        <v>43762</v>
      </c>
      <c r="H14" s="4">
        <f>H15+H16+H17+H18+H19+H20+H21+H22+H23+H24</f>
        <v>9859641.3600000013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f>15476490.89+537.25-15476490.89-537.25</f>
        <v>0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</f>
        <v>2837078.55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178233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4" t="s">
        <v>2</v>
      </c>
      <c r="C19" s="34"/>
      <c r="D19" s="34"/>
      <c r="E19" s="34"/>
      <c r="F19" s="34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</f>
        <v>4033994.6500000013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484175.45-346688.6+955500-401234.26+466515.57+362768.64-858079.38+471174.85-471174.85</f>
        <v>662957.42000000027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4137567.96-1174-1699958.82-1200-4696-31022.11+17762.15-7045-491981-23621.44-1174</f>
        <v>1893457.7399999998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4" t="s">
        <v>30</v>
      </c>
      <c r="C24" s="34"/>
      <c r="D24" s="34"/>
      <c r="E24" s="34"/>
      <c r="F24" s="34"/>
      <c r="G24" s="13"/>
      <c r="H24" s="10">
        <f>5950+8800+11600+15950+12800+6650+15820+7900+13650+7750+10200+12400+10300+5900+9200+8800+14300+14800+7350+6850+7000+8250+10750+12500+8450</f>
        <v>253920</v>
      </c>
      <c r="I24" s="11"/>
      <c r="J24" s="11"/>
      <c r="K24" s="8"/>
      <c r="L24" s="8"/>
    </row>
    <row r="25" spans="2:13" x14ac:dyDescent="0.25">
      <c r="B25" s="41" t="s">
        <v>24</v>
      </c>
      <c r="C25" s="41"/>
      <c r="D25" s="41"/>
      <c r="E25" s="41"/>
      <c r="F25" s="41"/>
      <c r="G25" s="16">
        <v>43762</v>
      </c>
      <c r="H25" s="4">
        <f>H26+H27+H28+H29+H30+H31</f>
        <v>980715.83999999985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0</v>
      </c>
      <c r="I26" s="11"/>
      <c r="J26" s="11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113000+113000-113349.78+113000-117830.83+113000-124074.89+113000-117341.72+113000-96653.49+0.5+113000-76088.11+113000-99241.44+113000-70377.56+223250-0.02-75420.83-90956.97</f>
        <v>258914.85999999996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f>1758775.38-1036974.4</f>
        <v>721800.97999999986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30</v>
      </c>
      <c r="C31" s="37"/>
      <c r="D31" s="37"/>
      <c r="E31" s="37"/>
      <c r="F31" s="38"/>
      <c r="G31" s="2"/>
      <c r="H31" s="10">
        <v>0</v>
      </c>
      <c r="I31" s="11"/>
      <c r="J31" s="11"/>
    </row>
    <row r="32" spans="2:13" x14ac:dyDescent="0.25">
      <c r="B32" s="45" t="s">
        <v>16</v>
      </c>
      <c r="C32" s="45"/>
      <c r="D32" s="45"/>
      <c r="E32" s="45"/>
      <c r="F32" s="45"/>
      <c r="G32" s="17">
        <v>43762</v>
      </c>
      <c r="H32" s="5">
        <f>SUM(H33:H41)</f>
        <v>179407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v>0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v>0</v>
      </c>
      <c r="I34" s="11"/>
      <c r="J34" s="11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178233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4" t="s">
        <v>2</v>
      </c>
      <c r="C37" s="34"/>
      <c r="D37" s="34"/>
      <c r="E37" s="34"/>
      <c r="F37" s="34"/>
      <c r="G37" s="13"/>
      <c r="H37" s="10">
        <v>0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v>1174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f>273494.73-273494.73</f>
        <v>0</v>
      </c>
      <c r="I41" s="11"/>
      <c r="J41" s="11"/>
    </row>
    <row r="42" spans="2:12" x14ac:dyDescent="0.25">
      <c r="B42" s="45" t="s">
        <v>21</v>
      </c>
      <c r="C42" s="45"/>
      <c r="D42" s="45"/>
      <c r="E42" s="45"/>
      <c r="F42" s="45"/>
      <c r="G42" s="17">
        <v>43762</v>
      </c>
      <c r="H42" s="5">
        <f>SUM(H43:H47)</f>
        <v>0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0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15</v>
      </c>
      <c r="C47" s="37"/>
      <c r="D47" s="37"/>
      <c r="E47" s="37"/>
      <c r="F47" s="38"/>
      <c r="G47" s="2"/>
      <c r="H47" s="3">
        <v>0</v>
      </c>
      <c r="I47" s="11"/>
      <c r="J47" s="11"/>
    </row>
    <row r="48" spans="2:12" x14ac:dyDescent="0.25">
      <c r="B48" s="35" t="s">
        <v>18</v>
      </c>
      <c r="C48" s="35"/>
      <c r="D48" s="35"/>
      <c r="E48" s="35"/>
      <c r="F48" s="35"/>
      <c r="G48" s="18">
        <v>43762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</f>
        <v>64471.669999999693</v>
      </c>
      <c r="I48" s="11"/>
      <c r="J48"/>
      <c r="L48" s="8"/>
    </row>
    <row r="49" spans="2:11" x14ac:dyDescent="0.25">
      <c r="B49" s="34" t="s">
        <v>17</v>
      </c>
      <c r="C49" s="34"/>
      <c r="D49" s="34"/>
      <c r="E49" s="34"/>
      <c r="F49" s="34"/>
      <c r="G49" s="2"/>
      <c r="H49" s="3">
        <v>0</v>
      </c>
      <c r="I49" s="11"/>
      <c r="J49" s="11"/>
    </row>
    <row r="50" spans="2:11" x14ac:dyDescent="0.25">
      <c r="B50" s="40" t="s">
        <v>4</v>
      </c>
      <c r="C50" s="40"/>
      <c r="D50" s="40"/>
      <c r="E50" s="40"/>
      <c r="F50" s="40"/>
      <c r="G50" s="2"/>
      <c r="H50" s="7">
        <f>H14+H25-H32-H42+H48-H49</f>
        <v>10725421.870000001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28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6" t="s">
        <v>1</v>
      </c>
      <c r="C54" s="27" t="s">
        <v>25</v>
      </c>
      <c r="D54" s="28">
        <v>178233</v>
      </c>
      <c r="E54" s="29" t="s">
        <v>29</v>
      </c>
    </row>
    <row r="55" spans="2:11" x14ac:dyDescent="0.25">
      <c r="B55" s="30"/>
      <c r="C55" s="31" t="s">
        <v>26</v>
      </c>
      <c r="D55" s="32">
        <f>SUM(D54:D54)</f>
        <v>178233</v>
      </c>
      <c r="E55" s="33"/>
    </row>
  </sheetData>
  <mergeCells count="46"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1:F21"/>
    <mergeCell ref="B22:F22"/>
    <mergeCell ref="K11:O11"/>
    <mergeCell ref="B13:F13"/>
    <mergeCell ref="B12:F12"/>
    <mergeCell ref="B14:F14"/>
    <mergeCell ref="B17:F17"/>
    <mergeCell ref="B11:F11"/>
    <mergeCell ref="B15:F15"/>
    <mergeCell ref="B16:F16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2019-10-25T08:05:04Z</dcterms:modified>
</cp:coreProperties>
</file>